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totalrsolutions.sharepoint.com/sites/CompensationSense/CompanyFiles/Licensing Model/Base Pay Module/BP Results Templates/"/>
    </mc:Choice>
  </mc:AlternateContent>
  <xr:revisionPtr revIDLastSave="0" documentId="8_{A803DBF5-369F-4F3A-836A-DFE92C8326B7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Market Data" sheetId="1" r:id="rId1"/>
    <sheet name="Sheet2" sheetId="2" r:id="rId2"/>
    <sheet name="Sheet3" sheetId="3" r:id="rId3"/>
  </sheets>
  <definedNames>
    <definedName name="_xlnm._FilterDatabase" localSheetId="0" hidden="1">'Market Data'!$A$6:$K$11</definedName>
    <definedName name="_xlnm.Print_Area" localSheetId="0">'Market Data'!$A$1:$N$19</definedName>
    <definedName name="_xlnm.Print_Titles" localSheetId="0">'Market Data'!$1:$6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8" i="1" l="1"/>
  <c r="M8" i="1" s="1"/>
  <c r="N8" i="1"/>
  <c r="L9" i="1"/>
  <c r="M9" i="1" s="1"/>
  <c r="N9" i="1"/>
  <c r="N7" i="1"/>
  <c r="L7" i="1"/>
  <c r="M7" i="1" s="1"/>
  <c r="A8" i="1" l="1"/>
  <c r="A9" i="1" s="1"/>
</calcChain>
</file>

<file path=xl/sharedStrings.xml><?xml version="1.0" encoding="utf-8"?>
<sst xmlns="http://schemas.openxmlformats.org/spreadsheetml/2006/main" count="38" uniqueCount="36">
  <si>
    <t>Title</t>
  </si>
  <si>
    <t>Date Completed</t>
  </si>
  <si>
    <t># of Jobs</t>
  </si>
  <si>
    <t>Market Base</t>
  </si>
  <si>
    <t>Base 25th Percentile</t>
  </si>
  <si>
    <t>Base 50th Percentile</t>
  </si>
  <si>
    <t>Base 75th Percentile</t>
  </si>
  <si>
    <t>TCC 25th Percentile</t>
  </si>
  <si>
    <t>TCC 50th Percentile</t>
  </si>
  <si>
    <t>TCC 75th Percentile</t>
  </si>
  <si>
    <t>Market Pay Mix (Base 50th Percentile vs. TCC 50th Percentile)</t>
  </si>
  <si>
    <t>Base %</t>
  </si>
  <si>
    <t>Incentive %</t>
  </si>
  <si>
    <t>Incentive Dollars</t>
  </si>
  <si>
    <t>Market Total Cash Compensation (TCC)</t>
  </si>
  <si>
    <t>CompAnalyst Data Matches</t>
  </si>
  <si>
    <t>ERI Matches</t>
  </si>
  <si>
    <t>Sales Engineer</t>
  </si>
  <si>
    <t>Sales Director</t>
  </si>
  <si>
    <t>Chief Executive Officer</t>
  </si>
  <si>
    <t>Sales Engineer I</t>
  </si>
  <si>
    <t>Sales Manager I</t>
  </si>
  <si>
    <t>Sales Engineer - 1 YOE</t>
  </si>
  <si>
    <t>Sales Manager (Technical) - 4 YOE</t>
  </si>
  <si>
    <t>Top Sales Officer - $25M Revenues</t>
  </si>
  <si>
    <t>Top Sales Executive</t>
  </si>
  <si>
    <t>SCOPES:</t>
  </si>
  <si>
    <t>Employee Size: &lt;25 FTEs, Revenues $25M; Geography: National</t>
  </si>
  <si>
    <t>Survey Sources:</t>
  </si>
  <si>
    <t>CompAnalyst is a database that contains a compilation of more than 10,000 jobs.  The data is available by industry, employee size, revenue, and location.</t>
  </si>
  <si>
    <t>Merchant Wholesalers, Durable Goods: &lt;25 FTEs; National</t>
  </si>
  <si>
    <t>Merchant Wholesalers, Durable Goods:$10M - $50M Revenues ($ USD); National</t>
  </si>
  <si>
    <r>
      <rPr>
        <b/>
        <sz val="10"/>
        <color theme="1"/>
        <rFont val="Arial"/>
        <family val="2"/>
      </rPr>
      <t>Economic Research Institute (ERI)</t>
    </r>
    <r>
      <rPr>
        <sz val="10"/>
        <color theme="1"/>
        <rFont val="Arial"/>
        <family val="2"/>
      </rPr>
      <t xml:space="preserve"> is a database that contains a compilation of more than 6,600 jobs.  The data is available by SIC code, revenue size, experience required for job, and location. </t>
    </r>
  </si>
  <si>
    <t xml:space="preserve">eSIC: 5085, NAICS: 423840, usSEC: 5080; Industrial Supplies Merchant Wholesalers </t>
  </si>
  <si>
    <t>Client Name - Consolidated Market Data Summary - Date</t>
  </si>
  <si>
    <t>xx/xx/xx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</si>
</sst>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14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color theme="1"/>
      <name val="Arial"/>
      <family val="2"/>
    </font>
    <font>
      <sz val="14"/>
      <color theme="1"/>
      <name val="Calibri"/>
      <family val="2"/>
      <scheme val="minor"/>
    </font>
    <font>
      <b/>
      <sz val="16"/>
      <color theme="1"/>
      <name val="Arial"/>
      <family val="2"/>
    </font>
    <font>
      <sz val="11"/>
      <color theme="1"/>
      <name val="Arial"/>
      <family val="2"/>
    </font>
    <font>
      <b/>
      <sz val="10"/>
      <color indexed="8"/>
      <name val="Arial"/>
      <family val="2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4BCD4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44" fontId="5" fillId="0" borderId="0" applyFont="0" applyFill="0" applyBorder="0" applyAlignment="0" applyProtection="0"/>
    <xf numFmtId="9" fontId="11" fillId="0" borderId="0" applyFont="0" applyFill="0" applyBorder="0" applyAlignment="0" applyProtection="0"/>
  </cellStyleXfs>
  <cellXfs count="38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 wrapText="1"/>
    </xf>
    <xf numFmtId="0" fontId="0" fillId="0" borderId="0" xfId="0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7" fillId="0" borderId="0" xfId="0" applyFont="1"/>
    <xf numFmtId="0" fontId="6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6" fillId="2" borderId="0" xfId="0" applyFont="1" applyFill="1"/>
    <xf numFmtId="0" fontId="7" fillId="2" borderId="0" xfId="0" applyFont="1" applyFill="1"/>
    <xf numFmtId="0" fontId="9" fillId="0" borderId="0" xfId="0" applyFont="1"/>
    <xf numFmtId="0" fontId="3" fillId="3" borderId="1" xfId="0" applyFont="1" applyFill="1" applyBorder="1" applyAlignment="1">
      <alignment horizontal="center" vertical="center" wrapText="1"/>
    </xf>
    <xf numFmtId="0" fontId="10" fillId="3" borderId="1" xfId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14" fontId="2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wrapText="1"/>
    </xf>
    <xf numFmtId="0" fontId="8" fillId="2" borderId="0" xfId="0" applyFont="1" applyFill="1" applyAlignment="1">
      <alignment horizontal="center" vertical="center" wrapText="1"/>
    </xf>
    <xf numFmtId="9" fontId="2" fillId="0" borderId="1" xfId="3" applyFont="1" applyBorder="1" applyAlignment="1">
      <alignment horizontal="center" vertical="center"/>
    </xf>
    <xf numFmtId="9" fontId="2" fillId="0" borderId="1" xfId="0" applyNumberFormat="1" applyFont="1" applyBorder="1" applyAlignment="1">
      <alignment horizontal="center" vertical="center"/>
    </xf>
    <xf numFmtId="0" fontId="12" fillId="0" borderId="0" xfId="0" applyFont="1" applyAlignment="1">
      <alignment horizontal="left"/>
    </xf>
    <xf numFmtId="0" fontId="13" fillId="0" borderId="0" xfId="0" applyFont="1" applyAlignment="1">
      <alignment horizontal="left" wrapText="1"/>
    </xf>
    <xf numFmtId="0" fontId="13" fillId="2" borderId="0" xfId="0" applyFont="1" applyFill="1" applyAlignment="1">
      <alignment horizontal="left" vertical="center" wrapText="1"/>
    </xf>
    <xf numFmtId="0" fontId="13" fillId="2" borderId="0" xfId="0" applyFont="1" applyFill="1"/>
    <xf numFmtId="0" fontId="3" fillId="0" borderId="0" xfId="0" applyFont="1"/>
    <xf numFmtId="0" fontId="2" fillId="0" borderId="0" xfId="0" applyFont="1"/>
    <xf numFmtId="0" fontId="2" fillId="0" borderId="0" xfId="0" applyFont="1" applyAlignment="1">
      <alignment horizontal="left" indent="1"/>
    </xf>
    <xf numFmtId="0" fontId="3" fillId="0" borderId="0" xfId="0" applyFont="1" applyAlignment="1">
      <alignment horizontal="left" indent="1"/>
    </xf>
    <xf numFmtId="0" fontId="2" fillId="0" borderId="0" xfId="0" applyFont="1" applyAlignment="1">
      <alignment horizontal="left"/>
    </xf>
    <xf numFmtId="164" fontId="3" fillId="3" borderId="2" xfId="0" applyNumberFormat="1" applyFont="1" applyFill="1" applyBorder="1" applyAlignment="1">
      <alignment horizontal="center" vertical="center"/>
    </xf>
    <xf numFmtId="164" fontId="3" fillId="3" borderId="4" xfId="0" applyNumberFormat="1" applyFont="1" applyFill="1" applyBorder="1" applyAlignment="1">
      <alignment horizontal="center" vertical="center"/>
    </xf>
    <xf numFmtId="164" fontId="3" fillId="3" borderId="3" xfId="0" applyNumberFormat="1" applyFont="1" applyFill="1" applyBorder="1" applyAlignment="1">
      <alignment horizontal="center" vertical="center"/>
    </xf>
    <xf numFmtId="164" fontId="3" fillId="3" borderId="2" xfId="0" applyNumberFormat="1" applyFont="1" applyFill="1" applyBorder="1" applyAlignment="1">
      <alignment horizontal="center" vertical="center" wrapText="1"/>
    </xf>
    <xf numFmtId="164" fontId="3" fillId="3" borderId="4" xfId="0" applyNumberFormat="1" applyFont="1" applyFill="1" applyBorder="1" applyAlignment="1">
      <alignment horizontal="center" vertical="center" wrapText="1"/>
    </xf>
    <xf numFmtId="164" fontId="3" fillId="3" borderId="3" xfId="0" applyNumberFormat="1" applyFont="1" applyFill="1" applyBorder="1" applyAlignment="1">
      <alignment horizontal="center" vertical="center" wrapText="1"/>
    </xf>
  </cellXfs>
  <cellStyles count="4">
    <cellStyle name="Currency 2" xfId="2" xr:uid="{00000000-0005-0000-0000-000000000000}"/>
    <cellStyle name="Normal" xfId="0" builtinId="0"/>
    <cellStyle name="Normal 2" xfId="1" xr:uid="{00000000-0005-0000-0000-000002000000}"/>
    <cellStyle name="Percent" xfId="3" builtinId="5"/>
  </cellStyles>
  <dxfs count="0"/>
  <tableStyles count="0" defaultTableStyle="TableStyleMedium9" defaultPivotStyle="PivotStyleLight16"/>
  <colors>
    <mruColors>
      <color rgb="FF94BCD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38100</xdr:rowOff>
    </xdr:from>
    <xdr:to>
      <xdr:col>2</xdr:col>
      <xdr:colOff>527051</xdr:colOff>
      <xdr:row>3</xdr:row>
      <xdr:rowOff>4728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38100"/>
          <a:ext cx="2552700" cy="9667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46"/>
  <sheetViews>
    <sheetView tabSelected="1" workbookViewId="0"/>
  </sheetViews>
  <sheetFormatPr defaultRowHeight="14.4" x14ac:dyDescent="0.3"/>
  <cols>
    <col min="1" max="1" width="6.5546875" style="1" customWidth="1"/>
    <col min="2" max="2" width="22.77734375" style="2" customWidth="1"/>
    <col min="3" max="3" width="20.5546875" style="3" customWidth="1"/>
    <col min="4" max="4" width="30.77734375" style="3" customWidth="1"/>
    <col min="5" max="5" width="12" customWidth="1"/>
    <col min="6" max="6" width="11.77734375" customWidth="1"/>
    <col min="7" max="7" width="12.5546875" customWidth="1"/>
    <col min="8" max="8" width="10.5546875" customWidth="1"/>
    <col min="9" max="9" width="10" customWidth="1"/>
    <col min="10" max="10" width="11.5546875" customWidth="1"/>
    <col min="11" max="11" width="11.21875" customWidth="1"/>
    <col min="12" max="12" width="13.5546875" customWidth="1"/>
    <col min="13" max="13" width="11.5546875" customWidth="1"/>
    <col min="14" max="14" width="12.5546875" customWidth="1"/>
  </cols>
  <sheetData>
    <row r="1" spans="1:14" s="5" customFormat="1" ht="18" customHeight="1" x14ac:dyDescent="0.35">
      <c r="A1" s="6"/>
      <c r="B1" s="19"/>
      <c r="C1" s="6"/>
      <c r="D1" s="6"/>
      <c r="E1" s="9"/>
      <c r="F1" s="9"/>
      <c r="G1" s="10"/>
      <c r="H1" s="10"/>
      <c r="I1" s="10"/>
      <c r="J1" s="10"/>
      <c r="K1" s="10"/>
      <c r="L1" s="10"/>
      <c r="M1" s="10"/>
      <c r="N1" s="10"/>
    </row>
    <row r="2" spans="1:14" s="5" customFormat="1" ht="18" customHeight="1" x14ac:dyDescent="0.35">
      <c r="A2" s="6"/>
      <c r="B2" s="19"/>
      <c r="C2" s="6"/>
      <c r="D2" s="6"/>
      <c r="E2" s="9"/>
      <c r="F2" s="9"/>
      <c r="G2" s="10"/>
      <c r="H2" s="10"/>
      <c r="I2" s="10"/>
      <c r="J2" s="10"/>
      <c r="K2" s="10"/>
      <c r="L2" s="10"/>
      <c r="M2" s="10"/>
      <c r="N2" s="10"/>
    </row>
    <row r="3" spans="1:14" s="5" customFormat="1" ht="42.75" customHeight="1" x14ac:dyDescent="0.35">
      <c r="A3" s="7"/>
      <c r="B3" s="20"/>
      <c r="C3" s="7"/>
      <c r="D3" s="7"/>
      <c r="E3" s="9"/>
      <c r="F3" s="9"/>
      <c r="G3" s="10"/>
      <c r="H3" s="10"/>
      <c r="I3" s="10"/>
      <c r="J3" s="10"/>
      <c r="K3" s="10"/>
      <c r="L3" s="10"/>
      <c r="M3" s="10"/>
      <c r="N3" s="10"/>
    </row>
    <row r="4" spans="1:14" s="5" customFormat="1" ht="12.75" customHeight="1" x14ac:dyDescent="0.35">
      <c r="A4" s="7"/>
      <c r="B4" s="20"/>
      <c r="C4" s="7"/>
      <c r="D4" s="7"/>
      <c r="E4" s="9"/>
      <c r="F4" s="9"/>
      <c r="G4" s="10"/>
      <c r="H4" s="10"/>
      <c r="I4" s="10"/>
      <c r="J4" s="10"/>
      <c r="K4" s="10"/>
      <c r="L4" s="10"/>
      <c r="M4" s="10"/>
      <c r="N4" s="10"/>
    </row>
    <row r="5" spans="1:14" ht="30.75" customHeight="1" x14ac:dyDescent="0.3">
      <c r="A5" s="23" t="s">
        <v>34</v>
      </c>
      <c r="B5" s="24"/>
      <c r="C5" s="25"/>
      <c r="D5" s="25"/>
      <c r="E5" s="26"/>
      <c r="F5" s="32" t="s">
        <v>3</v>
      </c>
      <c r="G5" s="33"/>
      <c r="H5" s="34"/>
      <c r="I5" s="35" t="s">
        <v>14</v>
      </c>
      <c r="J5" s="36"/>
      <c r="K5" s="37"/>
      <c r="L5" s="35" t="s">
        <v>10</v>
      </c>
      <c r="M5" s="36"/>
      <c r="N5" s="37"/>
    </row>
    <row r="6" spans="1:14" s="8" customFormat="1" ht="70.5" customHeight="1" x14ac:dyDescent="0.3">
      <c r="A6" s="12" t="s">
        <v>2</v>
      </c>
      <c r="B6" s="13" t="s">
        <v>0</v>
      </c>
      <c r="C6" s="12" t="s">
        <v>15</v>
      </c>
      <c r="D6" s="12" t="s">
        <v>16</v>
      </c>
      <c r="E6" s="12" t="s">
        <v>1</v>
      </c>
      <c r="F6" s="18" t="s">
        <v>4</v>
      </c>
      <c r="G6" s="18" t="s">
        <v>5</v>
      </c>
      <c r="H6" s="18" t="s">
        <v>6</v>
      </c>
      <c r="I6" s="18" t="s">
        <v>7</v>
      </c>
      <c r="J6" s="18" t="s">
        <v>8</v>
      </c>
      <c r="K6" s="18" t="s">
        <v>9</v>
      </c>
      <c r="L6" s="18" t="s">
        <v>11</v>
      </c>
      <c r="M6" s="18" t="s">
        <v>12</v>
      </c>
      <c r="N6" s="18" t="s">
        <v>13</v>
      </c>
    </row>
    <row r="7" spans="1:14" s="11" customFormat="1" ht="13.8" x14ac:dyDescent="0.25">
      <c r="A7" s="4">
        <v>1</v>
      </c>
      <c r="B7" s="17" t="s">
        <v>17</v>
      </c>
      <c r="C7" s="14" t="s">
        <v>20</v>
      </c>
      <c r="D7" s="14" t="s">
        <v>22</v>
      </c>
      <c r="E7" s="15" t="s">
        <v>35</v>
      </c>
      <c r="F7" s="16">
        <v>65970.5</v>
      </c>
      <c r="G7" s="16">
        <v>74148</v>
      </c>
      <c r="H7" s="16">
        <v>83627.5</v>
      </c>
      <c r="I7" s="16">
        <v>71617.5</v>
      </c>
      <c r="J7" s="16">
        <v>80448.5</v>
      </c>
      <c r="K7" s="16">
        <v>91461.5</v>
      </c>
      <c r="L7" s="21">
        <f>SUM(G7/J7)</f>
        <v>0.92168281571440114</v>
      </c>
      <c r="M7" s="22">
        <f>SUM(1-L7)</f>
        <v>7.8317184285598862E-2</v>
      </c>
      <c r="N7" s="16">
        <f>SUM(J7-G7)</f>
        <v>6300.5</v>
      </c>
    </row>
    <row r="8" spans="1:14" s="11" customFormat="1" ht="13.8" x14ac:dyDescent="0.25">
      <c r="A8" s="4">
        <f t="shared" ref="A8" si="0">A7+1</f>
        <v>2</v>
      </c>
      <c r="B8" s="17" t="s">
        <v>18</v>
      </c>
      <c r="C8" s="14" t="s">
        <v>21</v>
      </c>
      <c r="D8" s="14" t="s">
        <v>23</v>
      </c>
      <c r="E8" s="15" t="s">
        <v>35</v>
      </c>
      <c r="F8" s="16">
        <v>84587</v>
      </c>
      <c r="G8" s="16">
        <v>96175.5</v>
      </c>
      <c r="H8" s="16">
        <v>109801</v>
      </c>
      <c r="I8" s="16">
        <v>102031.5</v>
      </c>
      <c r="J8" s="16">
        <v>118625</v>
      </c>
      <c r="K8" s="16">
        <v>140482.5</v>
      </c>
      <c r="L8" s="21">
        <f t="shared" ref="L8:L9" si="1">SUM(G8/J8)</f>
        <v>0.81075237091675445</v>
      </c>
      <c r="M8" s="22">
        <f t="shared" ref="M8:M9" si="2">SUM(1-L8)</f>
        <v>0.18924762908324555</v>
      </c>
      <c r="N8" s="16">
        <f t="shared" ref="N8:N9" si="3">SUM(J8-G8)</f>
        <v>22449.5</v>
      </c>
    </row>
    <row r="9" spans="1:14" s="11" customFormat="1" ht="13.8" x14ac:dyDescent="0.25">
      <c r="A9" s="4">
        <f>A8+1</f>
        <v>3</v>
      </c>
      <c r="B9" s="17" t="s">
        <v>19</v>
      </c>
      <c r="C9" s="17" t="s">
        <v>25</v>
      </c>
      <c r="D9" s="14" t="s">
        <v>24</v>
      </c>
      <c r="E9" s="15" t="s">
        <v>35</v>
      </c>
      <c r="F9" s="16">
        <v>160928</v>
      </c>
      <c r="G9" s="16">
        <v>190826.5</v>
      </c>
      <c r="H9" s="16">
        <v>225982.5</v>
      </c>
      <c r="I9" s="16">
        <v>212764.5</v>
      </c>
      <c r="J9" s="16">
        <v>258626</v>
      </c>
      <c r="K9" s="16">
        <v>321390.5</v>
      </c>
      <c r="L9" s="21">
        <f t="shared" si="1"/>
        <v>0.73784731620177402</v>
      </c>
      <c r="M9" s="22">
        <f t="shared" si="2"/>
        <v>0.26215268379822598</v>
      </c>
      <c r="N9" s="16">
        <f t="shared" si="3"/>
        <v>67799.5</v>
      </c>
    </row>
    <row r="10" spans="1:14" x14ac:dyDescent="0.3">
      <c r="A10"/>
      <c r="B10"/>
      <c r="C10"/>
      <c r="D10"/>
    </row>
    <row r="11" spans="1:14" s="28" customFormat="1" ht="13.2" x14ac:dyDescent="0.25">
      <c r="A11" s="27" t="s">
        <v>26</v>
      </c>
    </row>
    <row r="12" spans="1:14" s="28" customFormat="1" ht="13.2" x14ac:dyDescent="0.25">
      <c r="A12" s="29" t="s">
        <v>27</v>
      </c>
    </row>
    <row r="13" spans="1:14" s="28" customFormat="1" ht="13.2" x14ac:dyDescent="0.25">
      <c r="A13" s="27" t="s">
        <v>28</v>
      </c>
    </row>
    <row r="14" spans="1:14" s="28" customFormat="1" ht="13.2" x14ac:dyDescent="0.25">
      <c r="A14" s="30" t="s">
        <v>29</v>
      </c>
    </row>
    <row r="15" spans="1:14" s="28" customFormat="1" ht="13.2" x14ac:dyDescent="0.25">
      <c r="B15" s="28" t="s">
        <v>30</v>
      </c>
    </row>
    <row r="16" spans="1:14" s="28" customFormat="1" ht="13.2" x14ac:dyDescent="0.25">
      <c r="B16" s="28" t="s">
        <v>31</v>
      </c>
    </row>
    <row r="17" spans="1:4" s="28" customFormat="1" ht="13.2" x14ac:dyDescent="0.25">
      <c r="A17" s="29" t="s">
        <v>32</v>
      </c>
    </row>
    <row r="18" spans="1:4" s="28" customFormat="1" ht="13.2" x14ac:dyDescent="0.25">
      <c r="A18" s="29"/>
      <c r="B18" s="31" t="s">
        <v>33</v>
      </c>
    </row>
    <row r="19" spans="1:4" x14ac:dyDescent="0.3">
      <c r="A19"/>
      <c r="B19"/>
      <c r="C19"/>
      <c r="D19"/>
    </row>
    <row r="20" spans="1:4" x14ac:dyDescent="0.3">
      <c r="A20"/>
      <c r="B20"/>
      <c r="C20"/>
      <c r="D20"/>
    </row>
    <row r="21" spans="1:4" x14ac:dyDescent="0.3">
      <c r="A21"/>
      <c r="B21"/>
      <c r="C21"/>
      <c r="D21"/>
    </row>
    <row r="22" spans="1:4" x14ac:dyDescent="0.3">
      <c r="A22"/>
      <c r="B22"/>
      <c r="C22"/>
      <c r="D22"/>
    </row>
    <row r="23" spans="1:4" x14ac:dyDescent="0.3">
      <c r="A23"/>
      <c r="B23"/>
      <c r="C23"/>
      <c r="D23"/>
    </row>
    <row r="24" spans="1:4" x14ac:dyDescent="0.3">
      <c r="A24"/>
      <c r="B24"/>
      <c r="C24"/>
      <c r="D24"/>
    </row>
    <row r="25" spans="1:4" x14ac:dyDescent="0.3">
      <c r="A25"/>
      <c r="B25"/>
      <c r="C25"/>
      <c r="D25"/>
    </row>
    <row r="26" spans="1:4" x14ac:dyDescent="0.3">
      <c r="A26"/>
      <c r="B26"/>
      <c r="C26"/>
      <c r="D26"/>
    </row>
    <row r="27" spans="1:4" x14ac:dyDescent="0.3">
      <c r="A27"/>
      <c r="B27"/>
      <c r="C27"/>
      <c r="D27"/>
    </row>
    <row r="28" spans="1:4" x14ac:dyDescent="0.3">
      <c r="A28"/>
      <c r="B28"/>
      <c r="C28"/>
      <c r="D28"/>
    </row>
    <row r="29" spans="1:4" x14ac:dyDescent="0.3">
      <c r="A29"/>
      <c r="B29"/>
      <c r="C29"/>
      <c r="D29"/>
    </row>
    <row r="30" spans="1:4" x14ac:dyDescent="0.3">
      <c r="A30"/>
      <c r="B30"/>
      <c r="C30"/>
      <c r="D30"/>
    </row>
    <row r="31" spans="1:4" x14ac:dyDescent="0.3">
      <c r="A31"/>
      <c r="B31"/>
      <c r="C31"/>
      <c r="D31"/>
    </row>
    <row r="32" spans="1:4" x14ac:dyDescent="0.3">
      <c r="A32"/>
      <c r="B32"/>
      <c r="C32"/>
      <c r="D32"/>
    </row>
    <row r="33" customFormat="1" x14ac:dyDescent="0.3"/>
    <row r="34" customFormat="1" x14ac:dyDescent="0.3"/>
    <row r="35" customFormat="1" x14ac:dyDescent="0.3"/>
    <row r="36" customFormat="1" x14ac:dyDescent="0.3"/>
    <row r="37" customFormat="1" x14ac:dyDescent="0.3"/>
    <row r="38" customFormat="1" x14ac:dyDescent="0.3"/>
    <row r="39" customFormat="1" x14ac:dyDescent="0.3"/>
    <row r="40" customFormat="1" x14ac:dyDescent="0.3"/>
    <row r="41" customFormat="1" x14ac:dyDescent="0.3"/>
    <row r="42" customFormat="1" x14ac:dyDescent="0.3"/>
    <row r="43" customFormat="1" x14ac:dyDescent="0.3"/>
    <row r="44" customFormat="1" x14ac:dyDescent="0.3"/>
    <row r="45" customFormat="1" x14ac:dyDescent="0.3"/>
    <row r="46" customFormat="1" x14ac:dyDescent="0.3"/>
  </sheetData>
  <sortState xmlns:xlrd2="http://schemas.microsoft.com/office/spreadsheetml/2017/richdata2" ref="B7:K11">
    <sortCondition ref="G7:G11"/>
  </sortState>
  <mergeCells count="3">
    <mergeCell ref="F5:H5"/>
    <mergeCell ref="I5:K5"/>
    <mergeCell ref="L5:N5"/>
  </mergeCells>
  <pageMargins left="0.7" right="0.7" top="0.5" bottom="0.5" header="0.3" footer="0.3"/>
  <pageSetup scale="61" fitToHeight="0" orientation="landscape" r:id="rId1"/>
  <headerFooter>
    <oddFooter>&amp;L&amp;"Arial,Regular"&amp;8Confidential&amp;R&amp;"Arial,Regular"&amp;8&amp;D    Page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K19" sqref="K19"/>
    </sheetView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37B54C482148C4186BC8AF7E489749C" ma:contentTypeVersion="4" ma:contentTypeDescription="Create a new document." ma:contentTypeScope="" ma:versionID="81079f1c6297ee46cd98defcf20b74f4">
  <xsd:schema xmlns:xsd="http://www.w3.org/2001/XMLSchema" xmlns:xs="http://www.w3.org/2001/XMLSchema" xmlns:p="http://schemas.microsoft.com/office/2006/metadata/properties" xmlns:ns2="b5a591c5-25db-46e5-b3dc-f6948b3c13a8" targetNamespace="http://schemas.microsoft.com/office/2006/metadata/properties" ma:root="true" ma:fieldsID="a334cf8a2ff955c4d9c10bb81120aa32" ns2:_="">
    <xsd:import namespace="b5a591c5-25db-46e5-b3dc-f6948b3c13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a591c5-25db-46e5-b3dc-f6948b3c13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9D29BEA-96F2-4442-929F-B64F47A64B4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FBB2DEB-71BB-4054-BCF6-80A4387A9565}">
  <ds:schemaRefs>
    <ds:schemaRef ds:uri="http://purl.org/dc/elements/1.1/"/>
    <ds:schemaRef ds:uri="http://www.w3.org/XML/1998/namespace"/>
    <ds:schemaRef ds:uri="http://schemas.openxmlformats.org/package/2006/metadata/core-properties"/>
    <ds:schemaRef ds:uri="http://schemas.microsoft.com/office/2006/metadata/properties"/>
    <ds:schemaRef ds:uri="1f80f9e1-050b-4ee7-87a5-5bc9d60c22bf"/>
    <ds:schemaRef ds:uri="http://schemas.microsoft.com/office/2006/documentManagement/types"/>
    <ds:schemaRef ds:uri="http://schemas.microsoft.com/office/infopath/2007/PartnerControls"/>
    <ds:schemaRef ds:uri="http://purl.org/dc/dcmitype/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B4796FC4-4B54-4359-9FDE-F4BCDC03DB2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Market Data</vt:lpstr>
      <vt:lpstr>Sheet2</vt:lpstr>
      <vt:lpstr>Sheet3</vt:lpstr>
      <vt:lpstr>'Market Data'!Print_Area</vt:lpstr>
      <vt:lpstr>'Market Data'!Print_Titles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Cassandra Faurote</dc:creator>
  <cp:lastModifiedBy>Cassandra Faurote</cp:lastModifiedBy>
  <cp:lastPrinted>2021-02-05T19:14:32Z</cp:lastPrinted>
  <dcterms:created xsi:type="dcterms:W3CDTF">2013-02-11T21:16:10Z</dcterms:created>
  <dcterms:modified xsi:type="dcterms:W3CDTF">2021-02-05T19:14:34Z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0x010100E37B54C482148C4186BC8AF7E489749C</vt:lpwstr>
  </property>
  <property fmtid="{D5CDD505-2E9C-101B-9397-08002B2CF9AE}" pid="3" name="xd_Signature">
    <vt:bool>false</vt:bool>
  </property>
  <property fmtid="{D5CDD505-2E9C-101B-9397-08002B2CF9AE}" pid="4" name="xd_ProgID">
    <vt:lpwstr/>
  </property>
  <property fmtid="{D5CDD505-2E9C-101B-9397-08002B2CF9AE}" pid="5" name="TemplateUrl">
    <vt:lpwstr/>
  </property>
  <property fmtid="{D5CDD505-2E9C-101B-9397-08002B2CF9AE}" pid="6" name="ComplianceAssetId">
    <vt:lpwstr/>
  </property>
  <property fmtid="{D5CDD505-2E9C-101B-9397-08002B2CF9AE}" pid="7" name="Order">
    <vt:r8>22500</vt:r8>
  </property>
  <property fmtid="{D5CDD505-2E9C-101B-9397-08002B2CF9AE}" pid="8" name="_ExtendedDescription">
    <vt:lpwstr/>
  </property>
  <property fmtid="{D5CDD505-2E9C-101B-9397-08002B2CF9AE}" pid="9" name="TriggerFlowInfo">
    <vt:lpwstr/>
  </property>
  <property fmtid="{D5CDD505-2E9C-101B-9397-08002B2CF9AE}" pid="10" name="_SourceUrl">
    <vt:lpwstr/>
  </property>
  <property fmtid="{D5CDD505-2E9C-101B-9397-08002B2CF9AE}" pid="11" name="_SharedFileIndex">
    <vt:lpwstr/>
  </property>
</Properties>
</file>